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<sst xmlns="http://schemas.openxmlformats.org/spreadsheetml/2006/main" count="42" uniqueCount="41">
  <si>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</si>
  <si>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</si>
  <si>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</si>
  <si>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</si>
  <si>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</si>
  <si>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</si>
  <si>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</si>
  <si>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</si>
  <si>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</si>
  <si>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</si>
  <si>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</si>
  <si>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</si>
  <si>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</si>
  <si>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</si>
  <si>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</si>
  <si>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</si>
  <si>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пшенная жидкая с маслом сливочным (</t>
    </r>
    <r>
      <rPr>
        <sz val="8"/>
        <color theme="1"/>
        <rFont val="Times New Roman"/>
        <charset val="204"/>
      </rPr>
      <t>крупа пшенная,масло сливочное,молоко,соль,сахар) 200/10</t>
    </r>
  </si>
  <si>
    <t>бутерброд</t>
  </si>
  <si>
    <r>
      <t>Бутерброд с повидлом (батон нарезной</t>
    </r>
    <r>
      <rPr>
        <sz val="8"/>
        <color theme="1"/>
        <rFont val="Times New Roman"/>
        <charset val="204"/>
      </rPr>
      <t>,повидло</t>
    </r>
    <r>
      <rPr>
        <sz val="11"/>
        <color theme="1"/>
        <rFont val="Times New Roman"/>
        <charset val="204"/>
      </rPr>
      <t>)30/20</t>
    </r>
  </si>
  <si>
    <t>гор. напиток</t>
  </si>
  <si>
    <r>
      <t xml:space="preserve">Кофейный напиток  с молоком </t>
    </r>
    <r>
      <rPr>
        <sz val="8"/>
        <color theme="1"/>
        <rFont val="Times New Roman"/>
        <charset val="204"/>
      </rPr>
      <t>(кофейный напиток,молоко,сахар)</t>
    </r>
  </si>
  <si>
    <t>десерт</t>
  </si>
  <si>
    <t>пром произ.</t>
  </si>
  <si>
    <t>Вафли</t>
  </si>
  <si>
    <t>Завтрак 2</t>
  </si>
  <si>
    <t>фрукты</t>
  </si>
  <si>
    <t>-</t>
  </si>
  <si>
    <t>Обед</t>
  </si>
  <si>
    <t>закуска</t>
  </si>
  <si>
    <t>Закуска порционная(горошек консервированный)</t>
  </si>
  <si>
    <t>1блюдо</t>
  </si>
  <si>
    <r>
      <t>Суп гороховый с фаршем (</t>
    </r>
    <r>
      <rPr>
        <sz val="8"/>
        <color theme="1"/>
        <rFont val="Times New Roman"/>
        <charset val="204"/>
      </rPr>
      <t>мясо гов.1кат,крупа горох.картофель,лук репчатый,морковь,масло сливочное,соль йодированная,)185/15</t>
    </r>
  </si>
  <si>
    <t>2блюдо</t>
  </si>
  <si>
    <r>
      <t>Печень по строгоновски (</t>
    </r>
    <r>
      <rPr>
        <sz val="8"/>
        <color theme="1"/>
        <rFont val="Times New Roman"/>
        <charset val="204"/>
      </rPr>
      <t>печень говяжья,лук репка,м.р,соль йодированая</t>
    </r>
    <r>
      <rPr>
        <sz val="11"/>
        <color theme="1"/>
        <rFont val="Times New Roman"/>
        <charset val="204"/>
      </rPr>
      <t>)</t>
    </r>
  </si>
  <si>
    <t>гарнир</t>
  </si>
  <si>
    <r>
      <rPr>
        <sz val="11"/>
        <rFont val="Times New Roman"/>
        <charset val="204"/>
      </rPr>
      <t xml:space="preserve">Макароны отварные </t>
    </r>
    <r>
      <rPr>
        <sz val="8"/>
        <rFont val="Times New Roman"/>
        <charset val="204"/>
      </rPr>
      <t>(макаронные изделия,соль йодированная,масло сливочное)</t>
    </r>
  </si>
  <si>
    <t>Напиток из шиповника (шиповник,сахар)</t>
  </si>
  <si>
    <t>хлеб бел.</t>
  </si>
  <si>
    <t>Хлеб пшеничный йод. в/с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</si>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</sst>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dd\.mm\.yyyy"/>
  </numFmts>
  <fonts count="37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theme="1"/>
      <name val="Times New Roman"/>
      <charset val="134"/>
    </font>
    <font>
      <sz val="10"/>
      <name val="Times New Roman"/>
      <charset val="20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b/>
      <sz val="11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name val="Times New Roman"/>
      <charset val="204"/>
    </font>
    <font>
      <sz val="11"/>
      <name val="Calibri"/>
      <charset val="204"/>
      <scheme val="minor"/>
    </font>
    <font>
      <sz val="8"/>
      <name val="Times New Roman"/>
      <charset val="204"/>
    </font>
    <font>
      <sz val="10"/>
      <color theme="1"/>
      <name val="Calibri"/>
      <charset val="134"/>
      <scheme val="minor"/>
    </font>
    <font>
      <b/>
      <sz val="1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8"/>
      <color theme="1"/>
      <name val="Times New Roman"/>
      <charset val="204"/>
    </font>
  </fonts>
  <fills count="38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2" applyNumberFormat="0" applyAlignment="0" applyProtection="0">
      <alignment vertical="center"/>
    </xf>
    <xf numFmtId="0" fontId="24" fillId="9" borderId="33" applyNumberFormat="0" applyAlignment="0" applyProtection="0">
      <alignment vertical="center"/>
    </xf>
    <xf numFmtId="0" fontId="25" fillId="9" borderId="32" applyNumberFormat="0" applyAlignment="0" applyProtection="0">
      <alignment vertical="center"/>
    </xf>
    <xf numFmtId="0" fontId="26" fillId="10" borderId="34" applyNumberFormat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0" borderId="0"/>
    <xf numFmtId="0" fontId="35" fillId="0" borderId="0"/>
  </cellStyleXfs>
  <cellXfs count="107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vertical="top"/>
    </xf>
    <xf numFmtId="0" fontId="3" fillId="4" borderId="4" xfId="0" applyFont="1" applyFill="1" applyBorder="1" applyAlignment="1">
      <alignment horizontal="center" vertical="center"/>
    </xf>
    <xf numFmtId="0" fontId="4" fillId="4" borderId="6" xfId="49" applyFont="1" applyFill="1" applyBorder="1" applyAlignment="1">
      <alignment horizontal="center" vertical="center"/>
    </xf>
    <xf numFmtId="0" fontId="5" fillId="5" borderId="6" xfId="0" applyFont="1" applyFill="1" applyBorder="1" applyAlignment="1">
      <alignment wrapText="1"/>
    </xf>
    <xf numFmtId="180" fontId="6" fillId="4" borderId="6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0" fontId="2" fillId="4" borderId="11" xfId="0" applyFont="1" applyFill="1" applyBorder="1"/>
    <xf numFmtId="0" fontId="3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wrapText="1"/>
    </xf>
    <xf numFmtId="0" fontId="4" fillId="4" borderId="13" xfId="49" applyFont="1" applyFill="1" applyBorder="1" applyAlignment="1">
      <alignment horizontal="center" vertical="center"/>
    </xf>
    <xf numFmtId="180" fontId="6" fillId="4" borderId="14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4" fillId="5" borderId="13" xfId="49" applyFont="1" applyFill="1" applyBorder="1" applyAlignment="1">
      <alignment horizontal="center" vertical="center"/>
    </xf>
    <xf numFmtId="180" fontId="6" fillId="5" borderId="14" xfId="0" applyNumberFormat="1" applyFont="1" applyFill="1" applyBorder="1" applyAlignment="1">
      <alignment horizontal="center" vertical="center"/>
    </xf>
    <xf numFmtId="2" fontId="6" fillId="5" borderId="14" xfId="0" applyNumberFormat="1" applyFont="1" applyFill="1" applyBorder="1" applyAlignment="1">
      <alignment horizontal="center" vertical="center"/>
    </xf>
    <xf numFmtId="0" fontId="4" fillId="4" borderId="14" xfId="49" applyFont="1" applyFill="1" applyBorder="1" applyAlignment="1">
      <alignment horizontal="center" vertical="center" wrapText="1"/>
    </xf>
    <xf numFmtId="0" fontId="4" fillId="4" borderId="14" xfId="49" applyNumberFormat="1" applyFont="1" applyFill="1" applyBorder="1" applyAlignment="1">
      <alignment horizontal="center" vertical="center"/>
    </xf>
    <xf numFmtId="2" fontId="4" fillId="4" borderId="13" xfId="49" applyNumberFormat="1" applyFont="1" applyFill="1" applyBorder="1" applyAlignment="1">
      <alignment horizontal="center" vertical="center"/>
    </xf>
    <xf numFmtId="2" fontId="4" fillId="4" borderId="15" xfId="49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wrapText="1"/>
    </xf>
    <xf numFmtId="0" fontId="8" fillId="5" borderId="14" xfId="0" applyFont="1" applyFill="1" applyBorder="1" applyAlignment="1">
      <alignment wrapText="1"/>
    </xf>
    <xf numFmtId="0" fontId="9" fillId="5" borderId="14" xfId="0" applyFont="1" applyFill="1" applyBorder="1" applyAlignment="1">
      <alignment horizontal="center" vertical="center"/>
    </xf>
    <xf numFmtId="180" fontId="9" fillId="5" borderId="14" xfId="0" applyNumberFormat="1" applyFont="1" applyFill="1" applyBorder="1" applyAlignment="1">
      <alignment horizontal="center" vertical="center"/>
    </xf>
    <xf numFmtId="2" fontId="9" fillId="5" borderId="14" xfId="0" applyNumberFormat="1" applyFont="1" applyFill="1" applyBorder="1" applyAlignment="1">
      <alignment horizontal="center" vertical="center"/>
    </xf>
    <xf numFmtId="0" fontId="1" fillId="4" borderId="16" xfId="0" applyFont="1" applyFill="1" applyBorder="1"/>
    <xf numFmtId="0" fontId="6" fillId="4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wrapText="1"/>
    </xf>
    <xf numFmtId="0" fontId="9" fillId="4" borderId="17" xfId="0" applyFont="1" applyFill="1" applyBorder="1" applyAlignment="1">
      <alignment horizontal="center" vertical="center"/>
    </xf>
    <xf numFmtId="180" fontId="9" fillId="4" borderId="17" xfId="0" applyNumberFormat="1" applyFont="1" applyFill="1" applyBorder="1" applyAlignment="1">
      <alignment horizontal="center" vertical="center"/>
    </xf>
    <xf numFmtId="2" fontId="9" fillId="4" borderId="17" xfId="0" applyNumberFormat="1" applyFont="1" applyFill="1" applyBorder="1" applyAlignment="1">
      <alignment horizontal="center" vertical="center"/>
    </xf>
    <xf numFmtId="0" fontId="1" fillId="4" borderId="10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/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49" fontId="11" fillId="4" borderId="14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49" fontId="11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80" fontId="4" fillId="4" borderId="17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top"/>
    </xf>
    <xf numFmtId="0" fontId="3" fillId="4" borderId="1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wrapText="1"/>
    </xf>
    <xf numFmtId="0" fontId="4" fillId="4" borderId="13" xfId="49" applyNumberFormat="1" applyFont="1" applyFill="1" applyBorder="1" applyAlignment="1">
      <alignment horizontal="center" vertical="center"/>
    </xf>
    <xf numFmtId="180" fontId="6" fillId="5" borderId="13" xfId="0" applyNumberFormat="1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4" fillId="4" borderId="14" xfId="49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 applyProtection="1">
      <alignment horizontal="center" vertical="center"/>
      <protection locked="0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2" fontId="6" fillId="4" borderId="15" xfId="0" applyNumberFormat="1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/>
    </xf>
    <xf numFmtId="0" fontId="12" fillId="4" borderId="14" xfId="49" applyFont="1" applyFill="1" applyBorder="1" applyAlignment="1">
      <alignment horizontal="left" vertical="center" wrapText="1"/>
    </xf>
    <xf numFmtId="2" fontId="4" fillId="5" borderId="14" xfId="49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4" fillId="4" borderId="15" xfId="49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wrapText="1"/>
    </xf>
    <xf numFmtId="0" fontId="10" fillId="5" borderId="13" xfId="49" applyFont="1" applyFill="1" applyBorder="1" applyAlignment="1">
      <alignment horizontal="left" vertical="center" wrapText="1"/>
    </xf>
    <xf numFmtId="0" fontId="4" fillId="5" borderId="13" xfId="49" applyFont="1" applyFill="1" applyBorder="1" applyAlignment="1">
      <alignment horizontal="center" vertical="center"/>
    </xf>
    <xf numFmtId="0" fontId="13" fillId="4" borderId="19" xfId="0" applyFont="1" applyFill="1" applyBorder="1" applyAlignment="1"/>
    <xf numFmtId="0" fontId="10" fillId="4" borderId="17" xfId="49" applyFont="1" applyFill="1" applyBorder="1" applyAlignment="1">
      <alignment horizontal="center" vertical="center"/>
    </xf>
    <xf numFmtId="1" fontId="14" fillId="5" borderId="20" xfId="49" applyNumberFormat="1" applyFont="1" applyFill="1" applyBorder="1" applyAlignment="1">
      <alignment horizontal="center" vertical="center"/>
    </xf>
    <xf numFmtId="180" fontId="9" fillId="5" borderId="17" xfId="0" applyNumberFormat="1" applyFont="1" applyFill="1" applyBorder="1" applyAlignment="1">
      <alignment horizontal="center" vertical="center"/>
    </xf>
    <xf numFmtId="2" fontId="9" fillId="5" borderId="17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6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/>
    <xf numFmtId="0" fontId="6" fillId="6" borderId="0" xfId="0" applyFont="1" applyFill="1"/>
    <xf numFmtId="181" fontId="1" fillId="3" borderId="21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2" xfId="0" applyFont="1" applyFill="1" applyBorder="1"/>
    <xf numFmtId="0" fontId="1" fillId="2" borderId="23" xfId="0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 vertical="center"/>
    </xf>
    <xf numFmtId="2" fontId="6" fillId="4" borderId="25" xfId="0" applyNumberFormat="1" applyFont="1" applyFill="1" applyBorder="1" applyAlignment="1">
      <alignment horizontal="center" vertical="center"/>
    </xf>
    <xf numFmtId="2" fontId="6" fillId="5" borderId="25" xfId="0" applyNumberFormat="1" applyFont="1" applyFill="1" applyBorder="1" applyAlignment="1">
      <alignment horizontal="center" vertical="center"/>
    </xf>
    <xf numFmtId="2" fontId="4" fillId="4" borderId="26" xfId="49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 vertical="center"/>
    </xf>
    <xf numFmtId="2" fontId="9" fillId="4" borderId="27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wrapText="1"/>
    </xf>
    <xf numFmtId="1" fontId="4" fillId="4" borderId="25" xfId="0" applyNumberFormat="1" applyFont="1" applyFill="1" applyBorder="1" applyAlignment="1" applyProtection="1">
      <alignment horizontal="center" vertical="center"/>
      <protection locked="0"/>
    </xf>
    <xf numFmtId="1" fontId="4" fillId="4" borderId="27" xfId="0" applyNumberFormat="1" applyFont="1" applyFill="1" applyBorder="1" applyAlignment="1" applyProtection="1">
      <alignment horizontal="center" vertical="center"/>
      <protection locked="0"/>
    </xf>
    <xf numFmtId="2" fontId="6" fillId="5" borderId="28" xfId="0" applyNumberFormat="1" applyFont="1" applyFill="1" applyBorder="1" applyAlignment="1">
      <alignment horizontal="center" vertical="center"/>
    </xf>
    <xf numFmtId="2" fontId="6" fillId="4" borderId="28" xfId="0" applyNumberFormat="1" applyFont="1" applyFill="1" applyBorder="1" applyAlignment="1">
      <alignment horizontal="center" vertical="center"/>
    </xf>
    <xf numFmtId="2" fontId="4" fillId="5" borderId="25" xfId="49" applyNumberFormat="1" applyFont="1" applyFill="1" applyBorder="1" applyAlignment="1">
      <alignment horizontal="center" vertical="center"/>
    </xf>
    <xf numFmtId="2" fontId="9" fillId="5" borderId="27" xfId="0" applyNumberFormat="1" applyFont="1" applyFill="1" applyBorder="1" applyAlignment="1">
      <alignment horizontal="center" vertical="center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2"/>
  <sheetViews>
    <sheetView showGridLines="0" showRowColHeaders="0" tabSelected="1" workbookViewId="0">
      <selection activeCell="F7" sqref="F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90">
        <v>45222</v>
      </c>
      <c r="K1" s="85"/>
      <c r="L1" s="91"/>
    </row>
    <row r="2" ht="7.5" customHeight="1" spans="1:12">
      <c r="A2" s="7"/>
      <c r="B2" s="8"/>
      <c r="C2" s="8"/>
      <c r="D2" s="8"/>
      <c r="E2" s="8"/>
      <c r="F2" s="8"/>
      <c r="G2" s="8"/>
      <c r="H2" s="8"/>
      <c r="I2" s="8"/>
      <c r="J2" s="92"/>
      <c r="K2" s="85"/>
      <c r="L2" s="85"/>
    </row>
    <row r="3" spans="1:12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93" t="s">
        <v>13</v>
      </c>
      <c r="K3" s="85"/>
      <c r="L3" s="85"/>
    </row>
    <row r="4" ht="41.25" spans="1:12">
      <c r="A4" s="12" t="s">
        <v>14</v>
      </c>
      <c r="B4" s="13" t="s">
        <v>15</v>
      </c>
      <c r="C4" s="14">
        <v>230</v>
      </c>
      <c r="D4" s="15" t="s">
        <v>16</v>
      </c>
      <c r="E4" s="14">
        <v>210</v>
      </c>
      <c r="F4" s="16">
        <v>23</v>
      </c>
      <c r="G4" s="17">
        <v>215</v>
      </c>
      <c r="H4" s="17">
        <v>7.06</v>
      </c>
      <c r="I4" s="17">
        <v>6.47</v>
      </c>
      <c r="J4" s="94">
        <v>32.31</v>
      </c>
      <c r="K4" s="85"/>
      <c r="L4" s="85"/>
    </row>
    <row r="5" ht="30" spans="1:12">
      <c r="A5" s="18"/>
      <c r="B5" s="19" t="s">
        <v>17</v>
      </c>
      <c r="C5" s="20">
        <v>62</v>
      </c>
      <c r="D5" s="21" t="s">
        <v>18</v>
      </c>
      <c r="E5" s="22">
        <v>50</v>
      </c>
      <c r="F5" s="23">
        <v>20</v>
      </c>
      <c r="G5" s="24">
        <v>208.57</v>
      </c>
      <c r="H5" s="24">
        <v>2.28</v>
      </c>
      <c r="I5" s="24">
        <v>15.71</v>
      </c>
      <c r="J5" s="95">
        <v>14.28</v>
      </c>
      <c r="K5" s="85"/>
      <c r="L5" s="85"/>
    </row>
    <row r="6" ht="26.25" spans="1:12">
      <c r="A6" s="18"/>
      <c r="B6" s="19" t="s">
        <v>19</v>
      </c>
      <c r="C6" s="25">
        <v>123</v>
      </c>
      <c r="D6" s="21" t="s">
        <v>20</v>
      </c>
      <c r="E6" s="26">
        <v>200</v>
      </c>
      <c r="F6" s="27">
        <v>17</v>
      </c>
      <c r="G6" s="28">
        <v>63</v>
      </c>
      <c r="H6" s="28">
        <v>1.4</v>
      </c>
      <c r="I6" s="28">
        <v>1.2</v>
      </c>
      <c r="J6" s="96">
        <v>11.4</v>
      </c>
      <c r="K6" s="85"/>
      <c r="L6" s="85"/>
    </row>
    <row r="7" ht="25.5" spans="1:12">
      <c r="A7" s="18"/>
      <c r="B7" s="19" t="s">
        <v>21</v>
      </c>
      <c r="C7" s="29" t="s">
        <v>22</v>
      </c>
      <c r="D7" s="21" t="s">
        <v>23</v>
      </c>
      <c r="E7" s="30">
        <v>50</v>
      </c>
      <c r="F7" s="23">
        <v>25</v>
      </c>
      <c r="G7" s="31">
        <v>285.5</v>
      </c>
      <c r="H7" s="32">
        <v>1.95</v>
      </c>
      <c r="I7" s="31">
        <v>15.3</v>
      </c>
      <c r="J7" s="97">
        <v>31.25</v>
      </c>
      <c r="K7" s="85"/>
      <c r="L7" s="85"/>
    </row>
    <row r="8" spans="1:12">
      <c r="A8" s="18"/>
      <c r="B8" s="19"/>
      <c r="C8" s="33"/>
      <c r="D8" s="34"/>
      <c r="E8" s="35">
        <f t="shared" ref="E8:J8" si="0">SUM(E4:E7)</f>
        <v>510</v>
      </c>
      <c r="F8" s="36">
        <f t="shared" si="0"/>
        <v>85</v>
      </c>
      <c r="G8" s="37">
        <f t="shared" si="0"/>
        <v>772.07</v>
      </c>
      <c r="H8" s="37">
        <f t="shared" si="0"/>
        <v>12.69</v>
      </c>
      <c r="I8" s="37">
        <f t="shared" si="0"/>
        <v>38.68</v>
      </c>
      <c r="J8" s="98">
        <f t="shared" si="0"/>
        <v>89.24</v>
      </c>
      <c r="K8" s="85"/>
      <c r="L8" s="85"/>
    </row>
    <row r="9" spans="1:12">
      <c r="A9" s="38"/>
      <c r="B9" s="39"/>
      <c r="C9" s="40"/>
      <c r="D9" s="41"/>
      <c r="E9" s="42"/>
      <c r="F9" s="43"/>
      <c r="G9" s="44"/>
      <c r="H9" s="44"/>
      <c r="I9" s="44"/>
      <c r="J9" s="99"/>
      <c r="K9" s="85"/>
      <c r="L9" s="85"/>
    </row>
    <row r="10" spans="1:12">
      <c r="A10" s="45" t="s">
        <v>24</v>
      </c>
      <c r="B10" s="46" t="s">
        <v>25</v>
      </c>
      <c r="C10" s="46" t="s">
        <v>26</v>
      </c>
      <c r="D10" s="47"/>
      <c r="E10" s="46"/>
      <c r="F10" s="46"/>
      <c r="G10" s="46"/>
      <c r="H10" s="46"/>
      <c r="I10" s="46"/>
      <c r="J10" s="100"/>
      <c r="K10" s="85"/>
      <c r="L10" s="85"/>
    </row>
    <row r="11" spans="1:12">
      <c r="A11" s="48"/>
      <c r="B11" s="49"/>
      <c r="C11" s="50"/>
      <c r="D11" s="51"/>
      <c r="E11" s="52"/>
      <c r="F11" s="53"/>
      <c r="G11" s="52"/>
      <c r="H11" s="52"/>
      <c r="I11" s="52"/>
      <c r="J11" s="101"/>
      <c r="K11" s="85"/>
      <c r="L11" s="85"/>
    </row>
    <row r="12" ht="15.75" spans="1:12">
      <c r="A12" s="38"/>
      <c r="B12" s="54"/>
      <c r="C12" s="55"/>
      <c r="D12" s="56"/>
      <c r="E12" s="57"/>
      <c r="F12" s="58"/>
      <c r="G12" s="57"/>
      <c r="H12" s="57"/>
      <c r="I12" s="57"/>
      <c r="J12" s="102"/>
      <c r="K12" s="85"/>
      <c r="L12" s="85"/>
    </row>
    <row r="13" ht="30" spans="1:12">
      <c r="A13" s="59" t="s">
        <v>27</v>
      </c>
      <c r="B13" s="60" t="s">
        <v>28</v>
      </c>
      <c r="C13" s="61">
        <v>501</v>
      </c>
      <c r="D13" s="62" t="s">
        <v>29</v>
      </c>
      <c r="E13" s="63">
        <v>60</v>
      </c>
      <c r="F13" s="64">
        <v>20</v>
      </c>
      <c r="G13" s="65">
        <v>34.8</v>
      </c>
      <c r="H13" s="65">
        <v>1.8</v>
      </c>
      <c r="I13" s="65">
        <v>0.28</v>
      </c>
      <c r="J13" s="103">
        <v>1.5</v>
      </c>
      <c r="K13" s="85"/>
      <c r="L13" s="85"/>
    </row>
    <row r="14" ht="37.5" spans="1:12">
      <c r="A14" s="66"/>
      <c r="B14" s="19" t="s">
        <v>30</v>
      </c>
      <c r="C14" s="67">
        <v>128</v>
      </c>
      <c r="D14" s="21" t="s">
        <v>31</v>
      </c>
      <c r="E14" s="68">
        <v>200</v>
      </c>
      <c r="F14" s="69">
        <v>21.5</v>
      </c>
      <c r="G14" s="70">
        <v>112.8</v>
      </c>
      <c r="H14" s="70">
        <v>5.12</v>
      </c>
      <c r="I14" s="70">
        <v>3.6</v>
      </c>
      <c r="J14" s="104">
        <v>14.88</v>
      </c>
      <c r="K14" s="85"/>
      <c r="L14" s="85"/>
    </row>
    <row r="15" ht="30" spans="1:12">
      <c r="A15" s="66"/>
      <c r="B15" s="19" t="s">
        <v>32</v>
      </c>
      <c r="C15" s="67">
        <v>367</v>
      </c>
      <c r="D15" s="21" t="s">
        <v>33</v>
      </c>
      <c r="E15" s="71">
        <v>100</v>
      </c>
      <c r="F15" s="27">
        <v>40</v>
      </c>
      <c r="G15" s="70">
        <v>193</v>
      </c>
      <c r="H15" s="70">
        <v>19.5</v>
      </c>
      <c r="I15" s="70">
        <v>9.4</v>
      </c>
      <c r="J15" s="104">
        <v>7.6</v>
      </c>
      <c r="K15" s="85"/>
      <c r="L15" s="85"/>
    </row>
    <row r="16" ht="26.25" spans="1:12">
      <c r="A16" s="66"/>
      <c r="B16" s="19" t="s">
        <v>34</v>
      </c>
      <c r="C16" s="72">
        <v>256</v>
      </c>
      <c r="D16" s="73" t="s">
        <v>35</v>
      </c>
      <c r="E16" s="71">
        <v>150</v>
      </c>
      <c r="F16" s="27">
        <v>15</v>
      </c>
      <c r="G16" s="74">
        <v>191</v>
      </c>
      <c r="H16" s="74">
        <v>5.5</v>
      </c>
      <c r="I16" s="74">
        <v>4.8</v>
      </c>
      <c r="J16" s="105">
        <v>31.3</v>
      </c>
      <c r="K16" s="85"/>
      <c r="L16" s="85"/>
    </row>
    <row r="17" spans="1:12">
      <c r="A17" s="48"/>
      <c r="B17" s="75" t="s">
        <v>19</v>
      </c>
      <c r="C17" s="67">
        <v>494</v>
      </c>
      <c r="D17" s="21" t="s">
        <v>36</v>
      </c>
      <c r="E17" s="76">
        <v>200</v>
      </c>
      <c r="F17" s="23">
        <v>4</v>
      </c>
      <c r="G17" s="31">
        <v>78</v>
      </c>
      <c r="H17" s="31">
        <v>0.67</v>
      </c>
      <c r="I17" s="31">
        <v>0.27</v>
      </c>
      <c r="J17" s="97">
        <v>18.3</v>
      </c>
      <c r="K17" s="85"/>
      <c r="L17" s="85"/>
    </row>
    <row r="18" spans="1:12">
      <c r="A18" s="48"/>
      <c r="B18" s="19" t="s">
        <v>37</v>
      </c>
      <c r="C18" s="77"/>
      <c r="D18" s="78" t="s">
        <v>38</v>
      </c>
      <c r="E18" s="71">
        <v>30</v>
      </c>
      <c r="F18" s="27">
        <v>2.5</v>
      </c>
      <c r="G18" s="24">
        <v>72.9</v>
      </c>
      <c r="H18" s="24">
        <v>2.25</v>
      </c>
      <c r="I18" s="24">
        <v>0.3</v>
      </c>
      <c r="J18" s="95">
        <f>51/100*30</f>
        <v>15.3</v>
      </c>
      <c r="K18" s="85"/>
      <c r="L18" s="85"/>
    </row>
    <row r="19" spans="1:12">
      <c r="A19" s="48"/>
      <c r="B19" s="75" t="s">
        <v>39</v>
      </c>
      <c r="C19" s="72"/>
      <c r="D19" s="78" t="s">
        <v>40</v>
      </c>
      <c r="E19" s="79">
        <v>20</v>
      </c>
      <c r="F19" s="27">
        <v>2</v>
      </c>
      <c r="G19" s="24">
        <f>200/100*20</f>
        <v>40</v>
      </c>
      <c r="H19" s="24">
        <f>6/100*20</f>
        <v>1.2</v>
      </c>
      <c r="I19" s="24">
        <f>1/100*20</f>
        <v>0.2</v>
      </c>
      <c r="J19" s="95">
        <f>40/100*20</f>
        <v>8</v>
      </c>
      <c r="K19" s="85"/>
      <c r="L19" s="85"/>
    </row>
    <row r="20" ht="15.75" spans="1:12">
      <c r="A20" s="38"/>
      <c r="B20" s="80"/>
      <c r="C20" s="81"/>
      <c r="D20" s="41"/>
      <c r="E20" s="82">
        <f t="shared" ref="E20:J20" si="1">SUM(E14:E19)</f>
        <v>700</v>
      </c>
      <c r="F20" s="83">
        <f>SUM(F13:F19)</f>
        <v>105</v>
      </c>
      <c r="G20" s="84">
        <f t="shared" si="1"/>
        <v>687.7</v>
      </c>
      <c r="H20" s="84">
        <f t="shared" si="1"/>
        <v>34.24</v>
      </c>
      <c r="I20" s="84">
        <f t="shared" si="1"/>
        <v>18.57</v>
      </c>
      <c r="J20" s="106">
        <f t="shared" si="1"/>
        <v>95.38</v>
      </c>
      <c r="K20" s="85"/>
      <c r="L20" s="85"/>
    </row>
    <row r="21" spans="1:12">
      <c r="A21" s="85"/>
      <c r="B21" s="86"/>
      <c r="C21" s="87"/>
      <c r="D21" s="88"/>
      <c r="E21" s="89"/>
      <c r="F21" s="89"/>
      <c r="G21" s="89"/>
      <c r="H21" s="89"/>
      <c r="I21" s="89"/>
      <c r="J21" s="89"/>
      <c r="K21" s="85"/>
      <c r="L21" s="85"/>
    </row>
    <row r="22" spans="1:1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41</cp:lastModifiedBy>
  <dcterms:created xsi:type="dcterms:W3CDTF">2015-06-05T18:19:00Z</dcterms:created>
  <cp:lastPrinted>2021-05-18T10:32:00Z</cp:lastPrinted>
  <dcterms:modified xsi:type="dcterms:W3CDTF">2023-11-02T06:12:10Z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