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135" windowHeight="331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  <c r="I15" i="1"/>
  <c r="I20" i="1" s="1"/>
  <c r="H15" i="1"/>
  <c r="J14" i="1"/>
  <c r="G14" i="1"/>
  <c r="J13" i="1"/>
  <c r="J20" i="1" s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<sst xmlns="http://schemas.openxmlformats.org/spreadsheetml/2006/main" count="44" uniqueCount="39">
  <si>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</si>
  <si>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</si>
  <si>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</si>
  <si>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</si>
  <si>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</si>
  <si>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</si>
  <si>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</si>
  <si>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</si>
  <si>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</si>
  <si>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</si>
  <si>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</si>
  <si>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</si>
  <si>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</si>
  <si>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</si>
  <si>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</si>
  <si>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</si>
  <si>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</si>
  <si>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</si>
  <si>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</si>
  <si>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</si>
  <si>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МАОУ "СОШ №41 им. И.Н. Баторова" г. Улан-Удэ</t>
  </si>
  <si>
    <t>гор.блюдо</t>
  </si>
  <si>
    <t>Хлеб ржаной</t>
  </si>
  <si>
    <t>гор.напиток</t>
  </si>
  <si>
    <t>БХП</t>
  </si>
  <si>
    <t>Хлеб пшеничный</t>
  </si>
  <si>
    <t>1 блюдо</t>
  </si>
  <si>
    <t>2 блюдо</t>
  </si>
  <si>
    <t>гарнир</t>
  </si>
  <si>
    <r>
      <rPr>
        <sz val="12"/>
        <color theme="1"/>
        <rFont val="Times New Roman"/>
        <family val="1"/>
        <charset val="204"/>
      </rPr>
      <t>Плов из говядины</t>
    </r>
    <r>
      <rPr>
        <sz val="8"/>
        <color theme="1"/>
        <rFont val="Times New Roman"/>
        <family val="1"/>
        <charset val="204"/>
      </rPr>
      <t xml:space="preserve"> (говядина б/к, крупа рисовая, морковь, лук репчатый, масло растительное, соль йодированная)130/50</t>
    </r>
  </si>
  <si>
    <r>
      <rPr>
        <sz val="12"/>
        <rFont val="Times New Roman"/>
        <family val="1"/>
        <charset val="204"/>
      </rPr>
      <t xml:space="preserve">Чай с молоком </t>
    </r>
    <r>
      <rPr>
        <sz val="8"/>
        <rFont val="Times New Roman"/>
        <family val="1"/>
        <charset val="204"/>
      </rPr>
      <t>(чай заварка, молоко)</t>
    </r>
  </si>
  <si>
    <t>хлеб</t>
  </si>
  <si>
    <t>десерт</t>
  </si>
  <si>
    <t>Йогурт молочный</t>
  </si>
  <si>
    <r>
      <rPr>
        <sz val="11"/>
        <rFont val="Times New Roman"/>
        <family val="1"/>
        <charset val="204"/>
      </rPr>
      <t xml:space="preserve">Рассольник Ленинградский с фаршем и сметаной </t>
    </r>
    <r>
      <rPr>
        <sz val="8"/>
        <rFont val="Times New Roman"/>
        <family val="1"/>
        <charset val="204"/>
      </rPr>
      <t>(говядина б/к, картофель, морковь, лук репчатый, огурцы соленые, крупа перловая, масло растительное, соль йодированная, сметана 15%)</t>
    </r>
  </si>
  <si>
    <r>
      <rPr>
        <sz val="11"/>
        <color theme="1"/>
        <rFont val="Times New Roman"/>
        <family val="1"/>
        <charset val="204"/>
      </rPr>
      <t xml:space="preserve">Тефтели рыбные с соусом красным </t>
    </r>
    <r>
      <rPr>
        <sz val="8"/>
        <color theme="1"/>
        <rFont val="Times New Roman"/>
        <family val="1"/>
        <charset val="204"/>
      </rPr>
      <t>(минтай филе, крупа рисовая, сухари панировочные, масло растительное, соль йодированная, соус красный) 70/30</t>
    </r>
  </si>
  <si>
    <r>
      <rPr>
        <sz val="11"/>
        <rFont val="Times New Roman"/>
        <family val="1"/>
        <charset val="204"/>
      </rPr>
      <t>Картофельное пюре</t>
    </r>
    <r>
      <rPr>
        <sz val="8"/>
        <rFont val="Times New Roman"/>
        <family val="1"/>
        <charset val="204"/>
      </rPr>
      <t xml:space="preserve"> (картофель, масло сливочное, соль йодированная)</t>
    </r>
  </si>
  <si>
    <r>
      <rPr>
        <sz val="11"/>
        <rFont val="Times New Roman"/>
        <family val="1"/>
        <charset val="204"/>
      </rPr>
      <t>Чай черный</t>
    </r>
    <r>
      <rPr>
        <sz val="8"/>
        <rFont val="Times New Roman"/>
        <family val="1"/>
        <charset val="204"/>
      </rPr>
      <t xml:space="preserve"> (чай заварка, вода)</t>
    </r>
  </si>
  <si>
    <t>Хлеб пшеничный йод. 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</si>
</sst>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Calibri"/>
      <family val="2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86">
    <xf numFmtId="0" fontId="0" fillId="0" borderId="0" xfId="0"/>
    <xf numFmtId="0" fontId="0" fillId="2" borderId="0" xfId="0" applyFont="1" applyFill="1"/>
    <xf numFmtId="0" fontId="2" fillId="2" borderId="0" xfId="0" applyFont="1" applyFill="1"/>
    <xf numFmtId="0" fontId="2" fillId="2" borderId="2" xfId="0" applyFont="1" applyFill="1" applyBorder="1"/>
    <xf numFmtId="0" fontId="2" fillId="2" borderId="4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5" xfId="0" applyFont="1" applyFill="1" applyBorder="1"/>
    <xf numFmtId="49" fontId="2" fillId="2" borderId="3" xfId="0" applyNumberFormat="1" applyFont="1" applyFill="1" applyBorder="1" applyProtection="1">
      <protection locked="0"/>
    </xf>
    <xf numFmtId="0" fontId="2" fillId="2" borderId="0" xfId="0" applyFont="1" applyFill="1" applyBorder="1"/>
    <xf numFmtId="0" fontId="2" fillId="2" borderId="16" xfId="0" applyFont="1" applyFill="1" applyBorder="1"/>
    <xf numFmtId="14" fontId="2" fillId="3" borderId="9" xfId="0" applyNumberFormat="1" applyFont="1" applyFill="1" applyBorder="1" applyAlignment="1" applyProtection="1">
      <alignment horizontal="left"/>
      <protection locked="0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8" xfId="0" applyFont="1" applyFill="1" applyBorder="1" applyAlignment="1">
      <alignment vertical="top"/>
    </xf>
    <xf numFmtId="164" fontId="9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1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/>
    <xf numFmtId="49" fontId="4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2" borderId="1" xfId="0" applyFont="1" applyFill="1" applyBorder="1"/>
    <xf numFmtId="164" fontId="10" fillId="2" borderId="1" xfId="0" applyNumberFormat="1" applyFont="1" applyFill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2" fontId="10" fillId="2" borderId="5" xfId="0" applyNumberFormat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wrapText="1"/>
    </xf>
    <xf numFmtId="0" fontId="8" fillId="2" borderId="20" xfId="0" applyFont="1" applyFill="1" applyBorder="1"/>
    <xf numFmtId="0" fontId="1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top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6" xfId="0" applyNumberFormat="1" applyFont="1" applyFill="1" applyBorder="1" applyAlignment="1" applyProtection="1">
      <alignment horizontal="center" vertical="center"/>
      <protection locked="0"/>
    </xf>
    <xf numFmtId="164" fontId="7" fillId="2" borderId="6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25" xfId="0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2" fontId="7" fillId="2" borderId="22" xfId="1" applyNumberFormat="1" applyFont="1" applyFill="1" applyBorder="1" applyAlignment="1">
      <alignment horizontal="center" vertical="center"/>
    </xf>
    <xf numFmtId="2" fontId="7" fillId="2" borderId="23" xfId="1" applyNumberFormat="1" applyFont="1" applyFill="1" applyBorder="1" applyAlignment="1">
      <alignment horizontal="center" vertical="center"/>
    </xf>
    <xf numFmtId="2" fontId="7" fillId="2" borderId="24" xfId="1" applyNumberFormat="1" applyFont="1" applyFill="1" applyBorder="1" applyAlignment="1">
      <alignment horizontal="center" vertical="center"/>
    </xf>
    <xf numFmtId="0" fontId="11" fillId="2" borderId="20" xfId="1" applyNumberFormat="1" applyFont="1" applyFill="1" applyBorder="1" applyAlignment="1">
      <alignment horizontal="center" vertical="center"/>
    </xf>
    <xf numFmtId="164" fontId="10" fillId="2" borderId="20" xfId="0" applyNumberFormat="1" applyFont="1" applyFill="1" applyBorder="1" applyAlignment="1">
      <alignment horizontal="center" vertical="center"/>
    </xf>
    <xf numFmtId="2" fontId="10" fillId="2" borderId="20" xfId="0" applyNumberFormat="1" applyFont="1" applyFill="1" applyBorder="1" applyAlignment="1">
      <alignment horizontal="center" vertical="center"/>
    </xf>
    <xf numFmtId="49" fontId="10" fillId="2" borderId="20" xfId="0" applyNumberFormat="1" applyFont="1" applyFill="1" applyBorder="1" applyAlignment="1">
      <alignment horizontal="center" vertical="center"/>
    </xf>
    <xf numFmtId="2" fontId="10" fillId="2" borderId="2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/>
    </xf>
    <xf numFmtId="0" fontId="6" fillId="2" borderId="1" xfId="1" applyFont="1" applyFill="1" applyBorder="1" applyAlignment="1">
      <alignment horizontal="left" vertical="center" wrapText="1"/>
    </xf>
    <xf numFmtId="2" fontId="7" fillId="2" borderId="1" xfId="1" applyNumberFormat="1" applyFont="1" applyFill="1" applyBorder="1" applyAlignment="1">
      <alignment horizontal="center" vertical="center"/>
    </xf>
    <xf numFmtId="2" fontId="7" fillId="2" borderId="5" xfId="1" applyNumberFormat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left" vertical="center" wrapText="1"/>
    </xf>
    <xf numFmtId="0" fontId="11" fillId="2" borderId="1" xfId="1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 vertical="center"/>
    </xf>
    <xf numFmtId="2" fontId="7" fillId="2" borderId="9" xfId="1" applyNumberFormat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11" fillId="2" borderId="27" xfId="1" applyFont="1" applyFill="1" applyBorder="1" applyAlignment="1">
      <alignment horizontal="center" vertical="center"/>
    </xf>
    <xf numFmtId="164" fontId="11" fillId="2" borderId="27" xfId="1" applyNumberFormat="1" applyFont="1" applyFill="1" applyBorder="1" applyAlignment="1">
      <alignment horizontal="center" vertical="center"/>
    </xf>
    <xf numFmtId="0" fontId="11" fillId="2" borderId="28" xfId="1" applyFont="1" applyFill="1" applyBorder="1" applyAlignment="1">
      <alignment horizontal="center" vertical="center"/>
    </xf>
    <xf numFmtId="0" fontId="2" fillId="3" borderId="12" xfId="0" applyFont="1" applyFill="1" applyBorder="1" applyAlignment="1" applyProtection="1">
      <protection locked="0"/>
    </xf>
    <xf numFmtId="0" fontId="2" fillId="3" borderId="13" xfId="0" applyFont="1" applyFill="1" applyBorder="1" applyAlignment="1" applyProtection="1">
      <protection locked="0"/>
    </xf>
    <xf numFmtId="0" fontId="2" fillId="3" borderId="14" xfId="0" applyFont="1" applyFill="1" applyBorder="1" applyAlignment="1" applyProtection="1">
      <protection locked="0"/>
    </xf>
    <xf numFmtId="0" fontId="14" fillId="2" borderId="22" xfId="1" applyFont="1" applyFill="1" applyBorder="1" applyAlignment="1">
      <alignment horizontal="left" vertical="center" wrapText="1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12" fillId="2" borderId="22" xfId="0" applyFont="1" applyFill="1" applyBorder="1" applyAlignment="1">
      <alignment horizontal="center"/>
    </xf>
    <xf numFmtId="0" fontId="9" fillId="2" borderId="25" xfId="0" applyFont="1" applyFill="1" applyBorder="1" applyAlignment="1" applyProtection="1">
      <alignment horizontal="center" vertical="center"/>
      <protection locked="0"/>
    </xf>
    <xf numFmtId="0" fontId="12" fillId="2" borderId="3" xfId="0" applyFont="1" applyFill="1" applyBorder="1" applyAlignment="1">
      <alignment horizontal="left" vertical="center" wrapText="1"/>
    </xf>
    <xf numFmtId="2" fontId="7" fillId="2" borderId="14" xfId="1" applyNumberFormat="1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" t="s">
        <v>0</v>
      </c>
      <c r="B1" s="76" t="s">
        <v>20</v>
      </c>
      <c r="C1" s="77"/>
      <c r="D1" s="78"/>
      <c r="E1" s="7" t="s">
        <v>15</v>
      </c>
      <c r="F1" s="8"/>
      <c r="G1" s="7"/>
      <c r="H1" s="7"/>
      <c r="I1" s="7" t="s">
        <v>1</v>
      </c>
      <c r="J1" s="11">
        <v>45008</v>
      </c>
      <c r="K1" s="2"/>
      <c r="L1" s="1"/>
    </row>
    <row r="2" spans="1:12" ht="7.5" customHeight="1" thickBot="1" x14ac:dyDescent="0.3">
      <c r="A2" s="4"/>
      <c r="B2" s="9"/>
      <c r="C2" s="9"/>
      <c r="D2" s="9"/>
      <c r="E2" s="9"/>
      <c r="F2" s="9"/>
      <c r="G2" s="9"/>
      <c r="H2" s="9"/>
      <c r="I2" s="9"/>
      <c r="J2" s="10"/>
      <c r="K2" s="2"/>
      <c r="L2" s="2"/>
    </row>
    <row r="3" spans="1:12" ht="15.75" thickBot="1" x14ac:dyDescent="0.3">
      <c r="A3" s="12" t="s">
        <v>2</v>
      </c>
      <c r="B3" s="27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  <c r="K3" s="2"/>
      <c r="L3" s="2"/>
    </row>
    <row r="4" spans="1:12" ht="38.25" x14ac:dyDescent="0.25">
      <c r="A4" s="15" t="s">
        <v>10</v>
      </c>
      <c r="B4" s="66" t="s">
        <v>21</v>
      </c>
      <c r="C4" s="67">
        <v>330</v>
      </c>
      <c r="D4" s="83" t="s">
        <v>29</v>
      </c>
      <c r="E4" s="68">
        <v>180</v>
      </c>
      <c r="F4" s="69">
        <v>46</v>
      </c>
      <c r="G4" s="70">
        <v>362.67</v>
      </c>
      <c r="H4" s="84">
        <v>17.78</v>
      </c>
      <c r="I4" s="70">
        <v>17.77</v>
      </c>
      <c r="J4" s="71">
        <v>37.51</v>
      </c>
      <c r="K4" s="2"/>
      <c r="L4" s="2"/>
    </row>
    <row r="5" spans="1:12" ht="15.75" x14ac:dyDescent="0.25">
      <c r="A5" s="5"/>
      <c r="B5" s="28" t="s">
        <v>23</v>
      </c>
      <c r="C5" s="32">
        <v>462</v>
      </c>
      <c r="D5" s="38" t="s">
        <v>30</v>
      </c>
      <c r="E5" s="50">
        <v>200</v>
      </c>
      <c r="F5" s="16">
        <v>7</v>
      </c>
      <c r="G5" s="51">
        <v>64</v>
      </c>
      <c r="H5" s="52">
        <v>1.6</v>
      </c>
      <c r="I5" s="51">
        <v>1.3</v>
      </c>
      <c r="J5" s="53">
        <v>11.5</v>
      </c>
      <c r="K5" s="2"/>
      <c r="L5" s="2"/>
    </row>
    <row r="6" spans="1:12" ht="15.75" x14ac:dyDescent="0.25">
      <c r="A6" s="5"/>
      <c r="B6" s="28" t="s">
        <v>31</v>
      </c>
      <c r="C6" s="32" t="s">
        <v>24</v>
      </c>
      <c r="D6" s="79" t="s">
        <v>25</v>
      </c>
      <c r="E6" s="50">
        <v>30</v>
      </c>
      <c r="F6" s="16">
        <v>3</v>
      </c>
      <c r="G6" s="51">
        <v>70.5</v>
      </c>
      <c r="H6" s="52">
        <v>2.2799999999999998</v>
      </c>
      <c r="I6" s="51">
        <v>0.24</v>
      </c>
      <c r="J6" s="53">
        <v>14.76</v>
      </c>
      <c r="K6" s="2"/>
      <c r="L6" s="2"/>
    </row>
    <row r="7" spans="1:12" x14ac:dyDescent="0.25">
      <c r="A7" s="5"/>
      <c r="B7" s="80" t="s">
        <v>32</v>
      </c>
      <c r="C7" s="81">
        <v>459</v>
      </c>
      <c r="D7" s="64" t="s">
        <v>33</v>
      </c>
      <c r="E7" s="28">
        <v>180</v>
      </c>
      <c r="F7" s="16">
        <v>29</v>
      </c>
      <c r="G7" s="51">
        <v>137.34</v>
      </c>
      <c r="H7" s="52">
        <v>5.04</v>
      </c>
      <c r="I7" s="51">
        <v>4.8899999999999997</v>
      </c>
      <c r="J7" s="53">
        <v>18.36</v>
      </c>
      <c r="K7" s="2"/>
      <c r="L7" s="2"/>
    </row>
    <row r="8" spans="1:12" x14ac:dyDescent="0.25">
      <c r="A8" s="5"/>
      <c r="B8" s="82"/>
      <c r="C8" s="81"/>
      <c r="D8" s="33"/>
      <c r="E8" s="65">
        <f t="shared" ref="E8:J8" si="0">SUM(E4:E7)</f>
        <v>590</v>
      </c>
      <c r="F8" s="34">
        <f t="shared" si="0"/>
        <v>85</v>
      </c>
      <c r="G8" s="35">
        <f t="shared" si="0"/>
        <v>634.51</v>
      </c>
      <c r="H8" s="35">
        <f t="shared" si="0"/>
        <v>26.700000000000003</v>
      </c>
      <c r="I8" s="35">
        <f t="shared" si="0"/>
        <v>24.2</v>
      </c>
      <c r="J8" s="36">
        <f t="shared" si="0"/>
        <v>82.13</v>
      </c>
      <c r="K8" s="2"/>
      <c r="L8" s="2"/>
    </row>
    <row r="9" spans="1:12" ht="15.75" thickBot="1" x14ac:dyDescent="0.3">
      <c r="A9" s="6"/>
      <c r="B9" s="49"/>
      <c r="C9" s="39"/>
      <c r="D9" s="40"/>
      <c r="E9" s="54"/>
      <c r="F9" s="55"/>
      <c r="G9" s="56"/>
      <c r="H9" s="57"/>
      <c r="I9" s="56"/>
      <c r="J9" s="58"/>
      <c r="K9" s="2"/>
      <c r="L9" s="2"/>
    </row>
    <row r="10" spans="1:12" x14ac:dyDescent="0.25">
      <c r="A10" s="21" t="s">
        <v>11</v>
      </c>
      <c r="B10" s="23" t="s">
        <v>13</v>
      </c>
      <c r="C10" s="30" t="s">
        <v>16</v>
      </c>
      <c r="D10" s="22"/>
      <c r="E10" s="23"/>
      <c r="F10" s="23"/>
      <c r="G10" s="23"/>
      <c r="H10" s="23"/>
      <c r="I10" s="23"/>
      <c r="J10" s="24"/>
      <c r="K10" s="2"/>
      <c r="L10" s="2"/>
    </row>
    <row r="11" spans="1:12" x14ac:dyDescent="0.25">
      <c r="A11" s="5"/>
      <c r="B11" s="26"/>
      <c r="C11" s="31"/>
      <c r="D11" s="20"/>
      <c r="E11" s="17"/>
      <c r="F11" s="18"/>
      <c r="G11" s="17"/>
      <c r="H11" s="17"/>
      <c r="I11" s="17"/>
      <c r="J11" s="19"/>
      <c r="K11" s="2"/>
      <c r="L11" s="2"/>
    </row>
    <row r="12" spans="1:12" ht="15.75" thickBot="1" x14ac:dyDescent="0.3">
      <c r="A12" s="6"/>
      <c r="B12" s="43"/>
      <c r="C12" s="44"/>
      <c r="D12" s="45"/>
      <c r="E12" s="46"/>
      <c r="F12" s="47"/>
      <c r="G12" s="46"/>
      <c r="H12" s="46"/>
      <c r="I12" s="46"/>
      <c r="J12" s="48"/>
      <c r="K12" s="2"/>
      <c r="L12" s="2"/>
    </row>
    <row r="13" spans="1:12" ht="52.5" x14ac:dyDescent="0.25">
      <c r="A13" s="42" t="s">
        <v>12</v>
      </c>
      <c r="B13" s="28" t="s">
        <v>26</v>
      </c>
      <c r="C13" s="32">
        <v>100</v>
      </c>
      <c r="D13" s="61" t="s">
        <v>34</v>
      </c>
      <c r="E13" s="50">
        <v>200</v>
      </c>
      <c r="F13" s="16">
        <v>22.84</v>
      </c>
      <c r="G13" s="62">
        <v>177.3</v>
      </c>
      <c r="H13" s="62">
        <v>9.56</v>
      </c>
      <c r="I13" s="62">
        <v>10.68</v>
      </c>
      <c r="J13" s="63">
        <f>15.78+7</f>
        <v>22.78</v>
      </c>
      <c r="K13" s="2"/>
      <c r="L13" s="2"/>
    </row>
    <row r="14" spans="1:12" ht="37.5" x14ac:dyDescent="0.25">
      <c r="A14" s="60"/>
      <c r="B14" s="28" t="s">
        <v>27</v>
      </c>
      <c r="C14" s="37">
        <v>307</v>
      </c>
      <c r="D14" s="59" t="s">
        <v>35</v>
      </c>
      <c r="E14" s="50">
        <v>100</v>
      </c>
      <c r="F14" s="16">
        <v>29.96</v>
      </c>
      <c r="G14" s="51">
        <f>221.3*1.2</f>
        <v>265.56</v>
      </c>
      <c r="H14" s="52">
        <v>11.64</v>
      </c>
      <c r="I14" s="51">
        <v>15.9</v>
      </c>
      <c r="J14" s="53">
        <f>19.62+10</f>
        <v>29.62</v>
      </c>
      <c r="K14" s="2"/>
      <c r="L14" s="2"/>
    </row>
    <row r="15" spans="1:12" ht="26.25" x14ac:dyDescent="0.25">
      <c r="A15" s="60"/>
      <c r="B15" s="28" t="s">
        <v>28</v>
      </c>
      <c r="C15" s="32">
        <v>377</v>
      </c>
      <c r="D15" s="61" t="s">
        <v>36</v>
      </c>
      <c r="E15" s="50">
        <v>150</v>
      </c>
      <c r="F15" s="16">
        <v>15</v>
      </c>
      <c r="G15" s="51">
        <v>112.5</v>
      </c>
      <c r="H15" s="52">
        <f>2.1*1.5</f>
        <v>3.1500000000000004</v>
      </c>
      <c r="I15" s="51">
        <f>0.8*1.5</f>
        <v>1.2000000000000002</v>
      </c>
      <c r="J15" s="53">
        <v>29.8</v>
      </c>
      <c r="K15" s="2"/>
      <c r="L15" s="2"/>
    </row>
    <row r="16" spans="1:12" x14ac:dyDescent="0.25">
      <c r="A16" s="60"/>
      <c r="B16" s="28" t="s">
        <v>23</v>
      </c>
      <c r="C16" s="32">
        <v>456</v>
      </c>
      <c r="D16" s="38" t="s">
        <v>37</v>
      </c>
      <c r="E16" s="50">
        <v>200</v>
      </c>
      <c r="F16" s="16">
        <v>3</v>
      </c>
      <c r="G16" s="51">
        <v>5.6</v>
      </c>
      <c r="H16" s="52">
        <v>0.78</v>
      </c>
      <c r="I16" s="51">
        <v>0.22</v>
      </c>
      <c r="J16" s="53">
        <v>0.14000000000000001</v>
      </c>
      <c r="K16" s="2"/>
      <c r="L16" s="2"/>
    </row>
    <row r="17" spans="1:12" x14ac:dyDescent="0.25">
      <c r="A17" s="5"/>
      <c r="B17" s="28" t="s">
        <v>17</v>
      </c>
      <c r="C17" s="41" t="s">
        <v>24</v>
      </c>
      <c r="D17" s="64" t="s">
        <v>38</v>
      </c>
      <c r="E17" s="50">
        <v>40</v>
      </c>
      <c r="F17" s="16">
        <v>3.2</v>
      </c>
      <c r="G17" s="51">
        <v>97.2</v>
      </c>
      <c r="H17" s="52">
        <v>3.08</v>
      </c>
      <c r="I17" s="51">
        <v>0.4</v>
      </c>
      <c r="J17" s="53">
        <v>20.399999999999999</v>
      </c>
      <c r="K17" s="2"/>
      <c r="L17" s="2"/>
    </row>
    <row r="18" spans="1:12" x14ac:dyDescent="0.25">
      <c r="A18" s="5"/>
      <c r="B18" s="28" t="s">
        <v>14</v>
      </c>
      <c r="C18" s="41" t="s">
        <v>24</v>
      </c>
      <c r="D18" s="64" t="s">
        <v>22</v>
      </c>
      <c r="E18" s="50">
        <v>20</v>
      </c>
      <c r="F18" s="16">
        <v>2</v>
      </c>
      <c r="G18" s="51">
        <v>37.4</v>
      </c>
      <c r="H18" s="52">
        <v>1.46</v>
      </c>
      <c r="I18" s="51">
        <v>0.26</v>
      </c>
      <c r="J18" s="53">
        <v>7.28</v>
      </c>
      <c r="K18" s="2"/>
      <c r="L18" s="2"/>
    </row>
    <row r="19" spans="1:12" x14ac:dyDescent="0.25">
      <c r="A19" s="5"/>
      <c r="B19" s="80" t="s">
        <v>32</v>
      </c>
      <c r="C19" s="81">
        <v>459</v>
      </c>
      <c r="D19" s="64" t="s">
        <v>33</v>
      </c>
      <c r="E19" s="28">
        <v>180</v>
      </c>
      <c r="F19" s="16">
        <v>29</v>
      </c>
      <c r="G19" s="51">
        <v>137.34</v>
      </c>
      <c r="H19" s="52">
        <v>5.04</v>
      </c>
      <c r="I19" s="51">
        <v>4.8899999999999997</v>
      </c>
      <c r="J19" s="53">
        <v>18.36</v>
      </c>
      <c r="K19" s="2"/>
      <c r="L19" s="2"/>
    </row>
    <row r="20" spans="1:12" ht="15.75" thickBot="1" x14ac:dyDescent="0.3">
      <c r="A20" s="6"/>
      <c r="B20" s="85"/>
      <c r="C20" s="72"/>
      <c r="D20" s="25"/>
      <c r="E20" s="73">
        <f t="shared" ref="E20:J20" si="1">SUM(E13:E19)</f>
        <v>890</v>
      </c>
      <c r="F20" s="74">
        <f>SUM(F13:F19)</f>
        <v>105</v>
      </c>
      <c r="G20" s="73">
        <f t="shared" si="1"/>
        <v>832.90000000000009</v>
      </c>
      <c r="H20" s="73">
        <f t="shared" si="1"/>
        <v>34.71</v>
      </c>
      <c r="I20" s="73">
        <f t="shared" si="1"/>
        <v>33.549999999999997</v>
      </c>
      <c r="J20" s="75">
        <f t="shared" si="1"/>
        <v>128.38</v>
      </c>
      <c r="K20" s="2"/>
      <c r="L20" s="2"/>
    </row>
    <row r="21" spans="1:12" x14ac:dyDescent="0.25">
      <c r="A21" s="2"/>
      <c r="B21" s="2"/>
      <c r="C21" s="2"/>
      <c r="D21" s="2"/>
      <c r="E21" s="29"/>
      <c r="F21" s="29"/>
      <c r="G21" s="29"/>
      <c r="H21" s="29"/>
      <c r="I21" s="29"/>
      <c r="J21" s="29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Владислав Викторович</cp:lastModifiedBy>
  <cp:lastPrinted>2021-05-18T10:32:40Z</cp:lastPrinted>
  <dcterms:created xsi:type="dcterms:W3CDTF">2015-06-05T18:19:34Z</dcterms:created>
  <dcterms:modified xsi:type="dcterms:W3CDTF">2023-03-22T04:41:57Z</dcterms:modified>
</cp:coreProperties>
</file>